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cf893f4b2c44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피크 얼음 계산" sheetId="1" r:id="R438b742e9caa414b"/>
    <x:sheet xmlns:r="http://schemas.openxmlformats.org/officeDocument/2006/relationships" name="모델 비교" sheetId="2" r:id="R51dcb9837d144b04"/>
    <x:sheet xmlns:r="http://schemas.openxmlformats.org/officeDocument/2006/relationships" name="설치 인수 체크" sheetId="3" r:id="R37577457e3e54fdf"/>
    <x:sheet xmlns:r="http://schemas.openxmlformats.org/officeDocument/2006/relationships" name="사용법·출처" sheetId="4" r:id="Rcfedba6ff1fa4c7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"/>
    <x:numFmt numFmtId="201" formatCode="0.0&quot; kg&quot;"/>
  </x:numFmts>
  <x:fonts count="14">
    <x:font>
      <x:sz val="11"/>
      <x:name val="Carlito"/>
    </x:font>
    <x:font>
      <x:b/>
      <x:sz val="18"/>
      <x:color rgb="FFF4D77B"/>
      <x:name val="Carlito"/>
    </x:font>
    <x:font>
      <x:b/>
      <x:sz val="11"/>
      <x:color rgb="FF12372A"/>
      <x:name val="Carlito"/>
    </x:font>
    <x:font>
      <x:b/>
      <x:sz val="11"/>
      <x:color rgb="FFFFFFFF"/>
      <x:name val="Carlito"/>
    </x:font>
    <x:font>
      <x:b/>
      <x:sz val="11"/>
      <x:color rgb="FF202020"/>
      <x:name val="Carlito"/>
    </x:font>
    <x:font>
      <x:b/>
      <x:sz val="11"/>
      <x:color rgb="FF7A4A00"/>
      <x:name val="Carlito"/>
    </x:font>
    <x:font>
      <x:sz val="10"/>
      <x:color rgb="FF4F5B55"/>
      <x:name val="Carlito"/>
    </x:font>
    <x:font>
      <x:b/>
      <x:sz val="18"/>
      <x:color rgb="FFF4D77B"/>
      <x:name val="Noto Sans CJK KR"/>
    </x:font>
    <x:font>
      <x:b/>
      <x:sz val="11"/>
      <x:color rgb="FF12372A"/>
      <x:name val="Noto Sans CJK KR"/>
    </x:font>
    <x:font>
      <x:sz val="11"/>
      <x:name val="Noto Sans CJK KR"/>
    </x:font>
    <x:font>
      <x:b/>
      <x:sz val="11"/>
      <x:color rgb="FFFFFFFF"/>
      <x:name val="Noto Sans CJK KR"/>
    </x:font>
    <x:font>
      <x:b/>
      <x:sz val="11"/>
      <x:color rgb="FF202020"/>
      <x:name val="Noto Sans CJK KR"/>
    </x:font>
    <x:font>
      <x:b/>
      <x:sz val="11"/>
      <x:color rgb="FF7A4A00"/>
      <x:name val="Noto Sans CJK KR"/>
    </x:font>
    <x:font>
      <x:sz val="10"/>
      <x:color rgb="FF4F5B55"/>
      <x:name val="Noto Sans CJK KR"/>
    </x:font>
  </x:fonts>
  <x:fills count="10">
    <x:fill>
      <x:patternFill patternType="none"/>
    </x:fill>
    <x:fill>
      <x:patternFill patternType="gray125"/>
    </x:fill>
    <x:fill>
      <x:patternFill patternType="solid">
        <x:fgColor rgb="FF12372A"/>
      </x:patternFill>
    </x:fill>
    <x:fill>
      <x:patternFill patternType="solid">
        <x:fgColor rgb="FFEAF0EC"/>
      </x:patternFill>
    </x:fill>
    <x:fill>
      <x:patternFill patternType="solid">
        <x:fgColor rgb="FF1D4B3A"/>
      </x:patternFill>
    </x:fill>
    <x:fill>
      <x:patternFill patternType="solid">
        <x:fgColor rgb="FFFFF3BF"/>
      </x:patternFill>
    </x:fill>
    <x:fill>
      <x:patternFill patternType="solid">
        <x:fgColor rgb="FFF8F5EC"/>
      </x:patternFill>
    </x:fill>
    <x:fill>
      <x:patternFill patternType="solid">
        <x:fgColor rgb="FFFFF8E6"/>
      </x:patternFill>
    </x:fill>
    <x:fill>
      <x:patternFill patternType="solid">
        <x:fgColor rgb="FFF7F7F4"/>
      </x:patternFill>
    </x:fill>
    <x:fill>
      <x:patternFill patternType="solid">
        <x:fgColor rgb="FFFFF8E6"/>
      </x:patternFill>
    </x:fill>
  </x:fills>
  <x:borders count="2">
    <x:border/>
    <x:border/>
  </x:borders>
  <x:cellStyleXfs count="1">
    <x:xf numFmtId="0" fontId="0" fillId="0" borderId="0"/>
  </x:cellStyleXfs>
  <x:cellXfs count="11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horizontal="right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horizontal="right"/>
    </x:xf>
    <x:xf numFmtId="0" fontId="0" fillId="0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horizontal="right" wrapText="1"/>
    </x:xf>
    <x:xf numFmtId="0" fontId="0" fillId="0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horizontal="right" wrapText="1"/>
    </x:xf>
    <x:xf numFmtId="200" fontId="4" fillId="5" borderId="0" xfId="0" applyNumberFormat="1" applyFont="1" applyFill="1" applyBorder="1" applyAlignment="1">
      <x:alignment horizontal="right" wrapText="1"/>
    </x:xf>
    <x:xf numFmtId="200" fontId="4" fillId="5" borderId="1" xfId="0" applyNumberFormat="1" applyFont="1" applyFill="1" applyBorder="1" applyAlignment="1">
      <x:alignment horizontal="right" wrapText="1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horizontal="right"/>
    </x:xf>
    <x:xf numFmtId="0" fontId="0" fillId="6" borderId="1" xfId="0" applyNumberFormat="1" applyFont="1" applyFill="1" applyBorder="1"/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horizontal="right"/>
    </x:xf>
    <x:xf numFmtId="201" fontId="4" fillId="6" borderId="0" xfId="0" applyNumberFormat="1" applyFont="1" applyFill="1" applyBorder="1" applyAlignment="1">
      <x:alignment horizontal="right"/>
    </x:xf>
    <x:xf numFmtId="201" fontId="4" fillId="6" borderId="1" xfId="0" applyNumberFormat="1" applyFont="1" applyFill="1" applyBorder="1" applyAlignment="1">
      <x:alignment horizontal="right"/>
    </x:xf>
    <x:xf numFmtId="0" fontId="0" fillId="7" borderId="0" xfId="0" applyNumberFormat="1" applyFont="1" applyFill="1" applyBorder="1"/>
    <x:xf numFmtId="0" fontId="5" fillId="7" borderId="0" xfId="0" applyNumberFormat="1" applyFont="1" applyFill="1" applyBorder="1"/>
    <x:xf numFmtId="0" fontId="5" fillId="7" borderId="0" xfId="0" applyNumberFormat="1" applyFont="1" applyFill="1" applyBorder="1" applyAlignment="1">
      <x:alignment wrapText="1"/>
    </x:xf>
    <x:xf numFmtId="0" fontId="0" fillId="7" borderId="1" xfId="0" applyNumberFormat="1" applyFont="1" applyFill="1" applyBorder="1"/>
    <x:xf numFmtId="0" fontId="5" fillId="7" borderId="1" xfId="0" applyNumberFormat="1" applyFont="1" applyFill="1" applyBorder="1"/>
    <x:xf numFmtId="0" fontId="5" fillId="7" borderId="1" xfId="0" applyNumberFormat="1" applyFont="1" applyFill="1" applyBorder="1" applyAlignment="1">
      <x:alignment wrapText="1"/>
    </x:xf>
    <x:xf numFmtId="0" fontId="0" fillId="8" borderId="0" xfId="0" applyNumberFormat="1" applyFont="1" applyFill="1" applyBorder="1"/>
    <x:xf numFmtId="0" fontId="6" fillId="8" borderId="0" xfId="0" applyNumberFormat="1" applyFont="1" applyFill="1" applyBorder="1"/>
    <x:xf numFmtId="0" fontId="6" fillId="8" borderId="0" xfId="0" applyNumberFormat="1" applyFont="1" applyFill="1" applyBorder="1" applyAlignment="1">
      <x:alignment wrapText="1"/>
    </x:xf>
    <x:xf numFmtId="0" fontId="6" fillId="8" borderId="0" xfId="0" applyNumberFormat="1" applyFont="1" applyFill="1" applyBorder="1" applyAlignment="1">
      <x:alignment vertical="top" wrapText="1"/>
    </x:xf>
    <x:xf numFmtId="0" fontId="0" fillId="8" borderId="1" xfId="0" applyNumberFormat="1" applyFont="1" applyFill="1" applyBorder="1"/>
    <x:xf numFmtId="0" fontId="6" fillId="8" borderId="1" xfId="0" applyNumberFormat="1" applyFont="1" applyFill="1" applyBorder="1"/>
    <x:xf numFmtId="0" fontId="6" fillId="8" borderId="1" xfId="0" applyNumberFormat="1" applyFont="1" applyFill="1" applyBorder="1" applyAlignment="1">
      <x:alignment wrapText="1"/>
    </x:xf>
    <x:xf numFmtId="0" fontId="6" fillId="8" borderId="1" xfId="0" applyNumberFormat="1" applyFont="1" applyFill="1" applyBorder="1" applyAlignment="1">
      <x:alignment vertical="top" wrapText="1"/>
    </x:xf>
    <x:xf numFmtId="0" fontId="0" fillId="6" borderId="0" xfId="0" applyNumberFormat="1" applyFont="1" applyFill="1" applyBorder="1" applyAlignment="1">
      <x:alignment wrapText="1"/>
    </x:xf>
    <x:xf numFmtId="0" fontId="4" fillId="6" borderId="0" xfId="0" applyNumberFormat="1" applyFont="1" applyFill="1" applyBorder="1" applyAlignment="1">
      <x:alignment wrapText="1"/>
    </x:xf>
    <x:xf numFmtId="0" fontId="4" fillId="6" borderId="0" xfId="0" applyNumberFormat="1" applyFont="1" applyFill="1" applyBorder="1" applyAlignment="1">
      <x:alignment horizontal="right" wrapText="1"/>
    </x:xf>
    <x:xf numFmtId="0" fontId="0" fillId="6" borderId="1" xfId="0" applyNumberFormat="1" applyFont="1" applyFill="1" applyBorder="1" applyAlignment="1">
      <x:alignment wrapText="1"/>
    </x:xf>
    <x:xf numFmtId="0" fontId="4" fillId="6" borderId="1" xfId="0" applyNumberFormat="1" applyFont="1" applyFill="1" applyBorder="1" applyAlignment="1">
      <x:alignment wrapText="1"/>
    </x:xf>
    <x:xf numFmtId="0" fontId="4" fillId="6" borderId="1" xfId="0" applyNumberFormat="1" applyFont="1" applyFill="1" applyBorder="1" applyAlignment="1">
      <x:alignment horizontal="right" wrapText="1"/>
    </x:xf>
    <x:xf numFmtId="200" fontId="4" fillId="6" borderId="0" xfId="0" applyNumberFormat="1" applyFont="1" applyFill="1" applyBorder="1" applyAlignment="1">
      <x:alignment horizontal="right" wrapText="1"/>
    </x:xf>
    <x:xf numFmtId="200" fontId="4" fillId="6" borderId="1" xfId="0" applyNumberFormat="1" applyFont="1" applyFill="1" applyBorder="1" applyAlignment="1">
      <x:alignment horizontal="right" wrapText="1"/>
    </x:xf>
    <x:xf numFmtId="0" fontId="7" fillId="2" borderId="0" xfId="0" applyNumberFormat="1" applyFont="1" applyFill="1" applyBorder="1" applyAlignment="1">
      <x:alignment horizontal="left" vertical="center"/>
    </x:xf>
    <x:xf numFmtId="0" fontId="8" fillId="3" borderId="0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/>
    <x:xf numFmtId="0" fontId="10" fillId="4" borderId="0" xfId="0" applyNumberFormat="1" applyFont="1" applyFill="1" applyBorder="1" applyAlignment="1">
      <x:alignment horizontal="center" vertical="center" wrapText="1"/>
    </x:xf>
    <x:xf numFmtId="0" fontId="9" fillId="0" borderId="0" xfId="0" applyNumberFormat="1" applyFont="1" applyFill="1" applyBorder="1" applyAlignment="1">
      <x:alignment wrapText="1"/>
    </x:xf>
    <x:xf numFmtId="200" fontId="11" fillId="5" borderId="0" xfId="0" applyNumberFormat="1" applyFont="1" applyFill="1" applyBorder="1" applyAlignment="1">
      <x:alignment horizontal="right" wrapText="1"/>
    </x:xf>
    <x:xf numFmtId="0" fontId="8" fillId="3" borderId="0" xfId="0" applyNumberFormat="1" applyFont="1" applyFill="1" applyBorder="1"/>
    <x:xf numFmtId="201" fontId="11" fillId="6" borderId="0" xfId="0" applyNumberFormat="1" applyFont="1" applyFill="1" applyBorder="1" applyAlignment="1">
      <x:alignment horizontal="right"/>
    </x:xf>
    <x:xf numFmtId="0" fontId="12" fillId="7" borderId="0" xfId="0" applyNumberFormat="1" applyFont="1" applyFill="1" applyBorder="1" applyAlignment="1">
      <x:alignment wrapText="1"/>
    </x:xf>
    <x:xf numFmtId="0" fontId="13" fillId="8" borderId="0" xfId="0" applyNumberFormat="1" applyFont="1" applyFill="1" applyBorder="1" applyAlignment="1">
      <x:alignment vertical="top" wrapText="1"/>
    </x:xf>
    <x:xf numFmtId="0" fontId="7" fillId="2" borderId="1" xfId="0" applyNumberFormat="1" applyFont="1" applyFill="1" applyBorder="1" applyAlignment="1">
      <x:alignment horizontal="left" vertical="center"/>
    </x:xf>
    <x:xf numFmtId="0" fontId="8" fillId="3" borderId="1" xfId="0" applyNumberFormat="1" applyFont="1" applyFill="1" applyBorder="1" applyAlignment="1">
      <x:alignment vertical="center" wrapText="1"/>
    </x:xf>
    <x:xf numFmtId="0" fontId="9" fillId="0" borderId="1" xfId="0" applyNumberFormat="1" applyFont="1" applyFill="1" applyBorder="1"/>
    <x:xf numFmtId="0" fontId="10" fillId="4" borderId="1" xfId="0" applyNumberFormat="1" applyFont="1" applyFill="1" applyBorder="1" applyAlignment="1">
      <x:alignment horizontal="center" vertical="center" wrapText="1"/>
    </x:xf>
    <x:xf numFmtId="0" fontId="9" fillId="0" borderId="1" xfId="0" applyNumberFormat="1" applyFont="1" applyFill="1" applyBorder="1" applyAlignment="1">
      <x:alignment wrapText="1"/>
    </x:xf>
    <x:xf numFmtId="200" fontId="11" fillId="5" borderId="1" xfId="0" applyNumberFormat="1" applyFont="1" applyFill="1" applyBorder="1" applyAlignment="1">
      <x:alignment horizontal="right" wrapText="1"/>
    </x:xf>
    <x:xf numFmtId="0" fontId="8" fillId="3" borderId="1" xfId="0" applyNumberFormat="1" applyFont="1" applyFill="1" applyBorder="1"/>
    <x:xf numFmtId="201" fontId="11" fillId="6" borderId="1" xfId="0" applyNumberFormat="1" applyFont="1" applyFill="1" applyBorder="1" applyAlignment="1">
      <x:alignment horizontal="right"/>
    </x:xf>
    <x:xf numFmtId="0" fontId="12" fillId="7" borderId="1" xfId="0" applyNumberFormat="1" applyFont="1" applyFill="1" applyBorder="1" applyAlignment="1">
      <x:alignment wrapText="1"/>
    </x:xf>
    <x:xf numFmtId="0" fontId="13" fillId="8" borderId="1" xfId="0" applyNumberFormat="1" applyFont="1" applyFill="1" applyBorder="1" applyAlignment="1">
      <x:alignment vertical="top" wrapText="1"/>
    </x:xf>
    <x:xf numFmtId="0" fontId="9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 wrapText="1"/>
    </x:xf>
    <x:xf numFmtId="200" fontId="11" fillId="5" borderId="0" xfId="0" applyNumberFormat="1" applyFont="1" applyFill="1" applyBorder="1" applyAlignment="1">
      <x:alignment horizontal="right" vertical="center" wrapText="1"/>
    </x:xf>
    <x:xf numFmtId="0" fontId="8" fillId="3" borderId="0" xfId="0" applyNumberFormat="1" applyFont="1" applyFill="1" applyBorder="1" applyAlignment="1">
      <x:alignment vertical="center"/>
    </x:xf>
    <x:xf numFmtId="201" fontId="11" fillId="6" borderId="0" xfId="0" applyNumberFormat="1" applyFont="1" applyFill="1" applyBorder="1" applyAlignment="1">
      <x:alignment horizontal="right" vertical="center"/>
    </x:xf>
    <x:xf numFmtId="0" fontId="12" fillId="7" borderId="0" xfId="0" applyNumberFormat="1" applyFont="1" applyFill="1" applyBorder="1" applyAlignment="1">
      <x:alignment vertical="center" wrapText="1"/>
    </x:xf>
    <x:xf numFmtId="0" fontId="13" fillId="8" borderId="0" xfId="0" applyNumberFormat="1" applyFont="1" applyFill="1" applyBorder="1" applyAlignment="1">
      <x:alignment vertical="center" wrapText="1"/>
    </x:xf>
    <x:xf numFmtId="0" fontId="9" fillId="0" borderId="1" xfId="0" applyNumberFormat="1" applyFont="1" applyFill="1" applyBorder="1" applyAlignment="1">
      <x:alignment vertical="center"/>
    </x:xf>
    <x:xf numFmtId="0" fontId="9" fillId="0" borderId="1" xfId="0" applyNumberFormat="1" applyFont="1" applyFill="1" applyBorder="1" applyAlignment="1">
      <x:alignment vertical="center" wrapText="1"/>
    </x:xf>
    <x:xf numFmtId="200" fontId="11" fillId="5" borderId="1" xfId="0" applyNumberFormat="1" applyFont="1" applyFill="1" applyBorder="1" applyAlignment="1">
      <x:alignment horizontal="right" vertical="center" wrapText="1"/>
    </x:xf>
    <x:xf numFmtId="0" fontId="8" fillId="3" borderId="1" xfId="0" applyNumberFormat="1" applyFont="1" applyFill="1" applyBorder="1" applyAlignment="1">
      <x:alignment vertical="center"/>
    </x:xf>
    <x:xf numFmtId="201" fontId="11" fillId="6" borderId="1" xfId="0" applyNumberFormat="1" applyFont="1" applyFill="1" applyBorder="1" applyAlignment="1">
      <x:alignment horizontal="right" vertical="center"/>
    </x:xf>
    <x:xf numFmtId="0" fontId="12" fillId="7" borderId="1" xfId="0" applyNumberFormat="1" applyFont="1" applyFill="1" applyBorder="1" applyAlignment="1">
      <x:alignment vertical="center" wrapText="1"/>
    </x:xf>
    <x:xf numFmtId="0" fontId="13" fillId="8" borderId="1" xfId="0" applyNumberFormat="1" applyFont="1" applyFill="1" applyBorder="1" applyAlignment="1">
      <x:alignment vertical="center" wrapText="1"/>
    </x:xf>
    <x:xf numFmtId="0" fontId="11" fillId="5" borderId="0" xfId="0" applyNumberFormat="1" applyFont="1" applyFill="1" applyBorder="1" applyAlignment="1">
      <x:alignment horizontal="right" wrapText="1"/>
    </x:xf>
    <x:xf numFmtId="200" fontId="11" fillId="6" borderId="0" xfId="0" applyNumberFormat="1" applyFont="1" applyFill="1" applyBorder="1" applyAlignment="1">
      <x:alignment horizontal="right" wrapText="1"/>
    </x:xf>
    <x:xf numFmtId="0" fontId="11" fillId="5" borderId="1" xfId="0" applyNumberFormat="1" applyFont="1" applyFill="1" applyBorder="1" applyAlignment="1">
      <x:alignment horizontal="right" wrapText="1"/>
    </x:xf>
    <x:xf numFmtId="200" fontId="11" fillId="6" borderId="1" xfId="0" applyNumberFormat="1" applyFont="1" applyFill="1" applyBorder="1" applyAlignment="1">
      <x:alignment horizontal="right" wrapText="1"/>
    </x:xf>
    <x:xf numFmtId="0" fontId="11" fillId="5" borderId="0" xfId="0" applyNumberFormat="1" applyFont="1" applyFill="1" applyBorder="1" applyAlignment="1">
      <x:alignment horizontal="right" vertical="center" wrapText="1"/>
    </x:xf>
    <x:xf numFmtId="200" fontId="11" fillId="6" borderId="0" xfId="0" applyNumberFormat="1" applyFont="1" applyFill="1" applyBorder="1" applyAlignment="1">
      <x:alignment horizontal="right" vertical="center" wrapText="1"/>
    </x:xf>
    <x:xf numFmtId="0" fontId="11" fillId="5" borderId="1" xfId="0" applyNumberFormat="1" applyFont="1" applyFill="1" applyBorder="1" applyAlignment="1">
      <x:alignment horizontal="right" vertical="center" wrapText="1"/>
    </x:xf>
    <x:xf numFmtId="200" fontId="11" fillId="6" borderId="1" xfId="0" applyNumberFormat="1" applyFont="1" applyFill="1" applyBorder="1" applyAlignment="1">
      <x:alignment horizontal="right" vertical="center" wrapText="1"/>
    </x:xf>
    <x:xf numFmtId="0" fontId="0" fillId="0" borderId="0" xfId="0" applyNumberFormat="1" applyFont="1" applyFill="1" applyBorder="1"/>
    <x:xf numFmtId="0" fontId="12" fillId="9" borderId="0" xfId="0" applyNumberFormat="1" applyFont="1" applyFill="1" applyBorder="1" applyAlignment="1">
      <x:alignment vertical="center" wrapText="1"/>
    </x:xf>
    <x:xf numFmtId="0" fontId="9" fillId="9" borderId="0" xfId="0" applyNumberFormat="1" applyFont="1" applyFill="1" applyBorder="1" applyAlignment="1">
      <x:alignment vertical="center"/>
    </x:xf>
    <x:xf numFmtId="0" fontId="12" fillId="9" borderId="0" xfId="0" applyNumberFormat="1" applyFont="1" applyFill="1" applyBorder="1" applyAlignment="1">
      <x:alignment vertical="center"/>
    </x:xf>
    <x:xf numFmtId="0" fontId="12" fillId="9" borderId="0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  <x:dxfs count="7">
    <x:dxf>
      <x:font>
        <x:b/>
        <x:color rgb="FF9B1C1C"/>
      </x:font>
      <x:fill>
        <x:patternFill>
          <x:bgColor rgb="FFFDE8E8"/>
        </x:patternFill>
      </x:fill>
    </x:dxf>
    <x:dxf>
      <x:font>
        <x:b/>
        <x:color rgb="FF12613A"/>
      </x:font>
      <x:fill>
        <x:patternFill>
          <x:bgColor rgb="FFE8F5EC"/>
        </x:patternFill>
      </x:fill>
    </x:dxf>
    <x:dxf>
      <x:font>
        <x:b/>
        <x:color rgb="FF9B1C1C"/>
      </x:font>
      <x:fill>
        <x:patternFill>
          <x:bgColor rgb="FFFDE8E8"/>
        </x:patternFill>
      </x:fill>
    </x:dxf>
    <x:dxf>
      <x:font>
        <x:b/>
        <x:color rgb="FF12613A"/>
      </x:font>
      <x:fill>
        <x:patternFill>
          <x:bgColor rgb="FFE8F5EC"/>
        </x:patternFill>
      </x:fill>
    </x:dxf>
    <x:dxf>
      <x:font>
        <x:b/>
        <x:color rgb="FF12613A"/>
      </x:font>
      <x:fill>
        <x:patternFill>
          <x:bgColor rgb="FFE8F5EC"/>
        </x:patternFill>
      </x:fill>
    </x:dxf>
    <x:dxf>
      <x:font>
        <x:b/>
        <x:color rgb="FF9B1C1C"/>
      </x:font>
      <x:fill>
        <x:patternFill>
          <x:bgColor rgb="FFFDE8E8"/>
        </x:patternFill>
      </x:fill>
    </x:dxf>
    <x:dxf>
      <x:font>
        <x:b/>
        <x:color rgb="FF7A4A00"/>
      </x:font>
      <x:fill>
        <x:patternFill>
          <x:bgColor rgb="FFFFF3B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fc85572e454bc9" /><Relationship Type="http://schemas.openxmlformats.org/officeDocument/2006/relationships/theme" Target="/xl/theme/theme1.xml" Id="Rc84df05fd15e488d" /><Relationship Type="http://schemas.openxmlformats.org/officeDocument/2006/relationships/sharedStrings" Target="/xl/sharedStrings.xml" Id="R03340d6634bb4c07" /><Relationship Type="http://schemas.openxmlformats.org/officeDocument/2006/relationships/worksheet" Target="/xl/worksheets/sheet1.xml" Id="R438b742e9caa414b" /><Relationship Type="http://schemas.openxmlformats.org/officeDocument/2006/relationships/worksheet" Target="/xl/worksheets/sheet2.xml" Id="R51dcb9837d144b04" /><Relationship Type="http://schemas.openxmlformats.org/officeDocument/2006/relationships/worksheet" Target="/xl/worksheets/sheet3.xml" Id="R37577457e3e54fdf" /><Relationship Type="http://schemas.openxmlformats.org/officeDocument/2006/relationships/worksheet" Target="/xl/worksheets/sheet4.xml" Id="Rcfedba6ff1fa4c7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4" hidden="0" customWidth="1"/>
    <x:col min="3" max="3" width="11" hidden="0" customWidth="1"/>
    <x:col min="4" max="4" width="38" hidden="0" customWidth="1"/>
    <x:col min="5" max="5" width="34" hidden="0" customWidth="1"/>
  </x:cols>
  <x:sheetData>
    <x:row r="1" ht="32" customHeight="1">
      <x:c r="A1" s="70" t="str">
        <x:v>ICE PEAK MAP · 피크 얼음 수요 계산</x:v>
      </x:c>
      <x:c r="B1" s="70"/>
      <x:c r="C1" s="70"/>
      <x:c r="D1" s="70"/>
      <x:c r="E1" s="70"/>
    </x:row>
    <x:row r="2" ht="38" customHeight="1">
      <x:c r="A2" s="71" t="str">
        <x:v>50kg·100kg 표기만으로 모델을 고르지 않고, 피크시간에 실제로 필요한 얼음량과 가용 얼음량을 먼저 비교합니다.</x:v>
      </x:c>
      <x:c r="B2" s="71"/>
      <x:c r="C2" s="71"/>
      <x:c r="D2" s="71"/>
      <x:c r="E2" s="71"/>
    </x:row>
    <x:row r="3">
      <x:c r="A3" s="90"/>
      <x:c r="B3" s="90"/>
      <x:c r="C3" s="90"/>
      <x:c r="D3" s="90"/>
      <x:c r="E3" s="90"/>
    </x:row>
    <x:row r="4" ht="30" customHeight="1">
      <x:c r="A4" s="73" t="str">
        <x:v>입력 항목</x:v>
      </x:c>
      <x:c r="B4" s="73" t="str">
        <x:v>입력값</x:v>
      </x:c>
      <x:c r="C4" s="73" t="str">
        <x:v>단위</x:v>
      </x:c>
      <x:c r="D4" s="73" t="str">
        <x:v>어떻게 적나</x:v>
      </x:c>
      <x:c r="E4" s="73" t="str">
        <x:v>주의</x:v>
      </x:c>
    </x:row>
    <x:row r="5" ht="34" customHeight="1">
      <x:c r="A5" s="91" t="str">
        <x:v>피크 1시간 아이스 음료 주문 수</x:v>
      </x:c>
      <x:c r="B5" s="92" t="n">
        <x:v>120</x:v>
      </x:c>
      <x:c r="C5" s="91" t="str">
        <x:v>잔</x:v>
      </x:c>
      <x:c r="D5" s="91" t="str">
        <x:v>가장 바쁜 1시간의 실제 POS/주문 기록</x:v>
      </x:c>
      <x:c r="E5" s="91" t="str">
        <x:v>하루 총 주문 수가 아님</x:v>
      </x:c>
    </x:row>
    <x:row r="6" ht="34" customHeight="1">
      <x:c r="A6" s="91" t="str">
        <x:v>잔당 실제 얼음 사용량</x:v>
      </x:c>
      <x:c r="B6" s="92" t="n">
        <x:v>180</x:v>
      </x:c>
      <x:c r="C6" s="91" t="str">
        <x:v>g/잔</x:v>
      </x:c>
      <x:c r="D6" s="91" t="str">
        <x:v>사용 중인 컵 5~10잔을 실제 계량해 평균</x:v>
      </x:c>
      <x:c r="E6" s="91" t="str">
        <x:v>180g은 예시값일 뿐 권장량이 아님</x:v>
      </x:c>
    </x:row>
    <x:row r="7" ht="34" customHeight="1">
      <x:c r="A7" s="91" t="str">
        <x:v>물·테이블 제공 얼음 사용량</x:v>
      </x:c>
      <x:c r="B7" s="92" t="n">
        <x:v>4</x:v>
      </x:c>
      <x:c r="C7" s="91" t="str">
        <x:v>kg</x:v>
      </x:c>
      <x:c r="D7" s="91" t="str">
        <x:v>피크 1시간 동안 물통·테이블에 나간 얼음</x:v>
      </x:c>
      <x:c r="E7" s="91" t="str">
        <x:v>음료 얼음과 중복 계산하지 않기</x:v>
      </x:c>
    </x:row>
    <x:row r="8" ht="34" customHeight="1">
      <x:c r="A8" s="91" t="str">
        <x:v>주류·하이볼 추가 얼음 사용량</x:v>
      </x:c>
      <x:c r="B8" s="92" t="n">
        <x:v>3</x:v>
      </x:c>
      <x:c r="C8" s="91" t="str">
        <x:v>kg</x:v>
      </x:c>
      <x:c r="D8" s="91" t="str">
        <x:v>피크 1시간의 별도 주류 얼음</x:v>
      </x:c>
      <x:c r="E8" s="91" t="str">
        <x:v>해당 없으면 0</x:v>
      </x:c>
    </x:row>
    <x:row r="9" ht="34" customHeight="1">
      <x:c r="A9" s="91" t="str">
        <x:v>조리·냉각 등 기타 얼음 사용량</x:v>
      </x:c>
      <x:c r="B9" s="92" t="n">
        <x:v>1</x:v>
      </x:c>
      <x:c r="C9" s="91" t="str">
        <x:v>kg</x:v>
      </x:c>
      <x:c r="D9" s="91" t="str">
        <x:v>식재료 냉각·플레이팅 등 별도 사용</x:v>
      </x:c>
      <x:c r="E9" s="91" t="str">
        <x:v>해당 없으면 0</x:v>
      </x:c>
    </x:row>
    <x:row r="10" ht="34" customHeight="1">
      <x:c r="A10" s="91" t="str">
        <x:v>계획 여유율</x:v>
      </x:c>
      <x:c r="B10" s="92" t="n">
        <x:v>15</x:v>
      </x:c>
      <x:c r="C10" s="91" t="str">
        <x:v>%</x:v>
      </x:c>
      <x:c r="D10" s="91" t="str">
        <x:v>성수기·배달·변동을 감안해 매장이 직접 정함</x:v>
      </x:c>
      <x:c r="E10" s="91" t="str">
        <x:v>15%는 예시이며 보편적 정답이 아님</x:v>
      </x:c>
    </x:row>
    <x:row r="11" ht="34" customHeight="1">
      <x:c r="A11" s="91" t="str">
        <x:v>피크 시작 시 저장고 가용 얼음</x:v>
      </x:c>
      <x:c r="B11" s="92" t="n">
        <x:v>25</x:v>
      </x:c>
      <x:c r="C11" s="91" t="str">
        <x:v>kg</x:v>
      </x:c>
      <x:c r="D11" s="91" t="str">
        <x:v>피크 직전 실제로 꺼내 쓸 수 있는 저장량</x:v>
      </x:c>
      <x:c r="E11" s="91" t="str">
        <x:v>제품의 일일 제빙량과 다른 숫자</x:v>
      </x:c>
    </x:row>
    <x:row r="12" ht="34" customHeight="1">
      <x:c r="A12" s="91" t="str">
        <x:v>피크 1시간 중 예상 보충 제빙량</x:v>
      </x:c>
      <x:c r="B12" s="92" t="n">
        <x:v>6</x:v>
      </x:c>
      <x:c r="C12" s="91" t="str">
        <x:v>kg</x:v>
      </x:c>
      <x:c r="D12" s="91" t="str">
        <x:v>해당 모델 생산표 또는 현장 실측을 근거로 입력</x:v>
      </x:c>
      <x:c r="E12" s="91" t="str">
        <x:v>일일 제빙량÷24 자동환산 금지</x:v>
      </x:c>
    </x:row>
    <x:row r="13">
      <x:c r="A13" s="90"/>
      <x:c r="B13" s="90"/>
      <x:c r="C13" s="90"/>
      <x:c r="D13" s="90"/>
      <x:c r="E13" s="90"/>
    </x:row>
    <x:row r="14">
      <x:c r="A14" s="73" t="str">
        <x:v>자동 계산 결과</x:v>
      </x:c>
      <x:c r="B14" s="73" t="str">
        <x:v>결과</x:v>
      </x:c>
      <x:c r="C14" s="90"/>
      <x:c r="D14" s="90"/>
      <x:c r="E14" s="90"/>
    </x:row>
    <x:row r="15" ht="30" customHeight="1">
      <x:c r="A15" s="93" t="str">
        <x:v>음료 얼음 사용량</x:v>
      </x:c>
      <x:c r="B15" s="94" t="n">
        <x:f>B5*B6/1000</x:f>
        <x:v>21.6</x:v>
      </x:c>
      <x:c r="C15" s="90"/>
      <x:c r="D15" s="90"/>
      <x:c r="E15" s="90"/>
    </x:row>
    <x:row r="16" ht="30" customHeight="1">
      <x:c r="A16" s="93" t="str">
        <x:v>총 피크 얼음 수요</x:v>
      </x:c>
      <x:c r="B16" s="94" t="n">
        <x:f>SUM(B15,B7:B9)</x:f>
        <x:v>29.6</x:v>
      </x:c>
      <x:c r="C16" s="90"/>
      <x:c r="D16" s="90"/>
      <x:c r="E16" s="90"/>
    </x:row>
    <x:row r="17" ht="30" customHeight="1">
      <x:c r="A17" s="93" t="str">
        <x:v>여유 포함 피크 필요량</x:v>
      </x:c>
      <x:c r="B17" s="94" t="n">
        <x:f>B16*(1+B10/100)</x:f>
        <x:v>34.04</x:v>
      </x:c>
      <x:c r="C17" s="90"/>
      <x:c r="D17" s="90"/>
      <x:c r="E17" s="90"/>
    </x:row>
    <x:row r="18" ht="30" customHeight="1">
      <x:c r="A18" s="93" t="str">
        <x:v>피크 가용 얼음량</x:v>
      </x:c>
      <x:c r="B18" s="94" t="n">
        <x:f>B11+B12</x:f>
        <x:v>31</x:v>
      </x:c>
      <x:c r="C18" s="90"/>
      <x:c r="D18" s="90"/>
      <x:c r="E18" s="90"/>
    </x:row>
    <x:row r="19" ht="30" customHeight="1">
      <x:c r="A19" s="93" t="str">
        <x:v>부족(-) / 여유(+)</x:v>
      </x:c>
      <x:c r="B19" s="94" t="n">
        <x:f>B18-B17</x:f>
        <x:v>-3.039999999999999</x:v>
      </x:c>
      <x:c r="C19" s="90"/>
      <x:c r="D19" s="90"/>
      <x:c r="E19" s="90"/>
    </x:row>
    <x:row r="20" ht="34" customHeight="1">
      <x:c r="A20" s="93" t="str">
        <x:v>판정</x:v>
      </x:c>
      <x:c r="B20" s="116" t="str">
        <x:f>IF(B19&lt;0,"부족 가능성 · 저장량/피크 보충량 재검토","현재 입력상 여유 · 설치조건과 실제 생산표 확인")</x:f>
        <x:v>부족 가능성 · 저장량/피크 보충량 재검토</x:v>
      </x:c>
      <x:c r="C20" s="116"/>
      <x:c r="D20" s="116"/>
      <x:c r="E20" s="116"/>
    </x:row>
    <x:row r="21">
      <x:c r="A21" s="90"/>
      <x:c r="B21" s="90"/>
      <x:c r="C21" s="90"/>
      <x:c r="D21" s="90"/>
      <x:c r="E21" s="90"/>
    </x:row>
    <x:row r="22" ht="54" customHeight="1">
      <x:c r="A22" s="96" t="str">
        <x:v>중요: 이 계산표는 특정 kg급 모델을 자동 추천하지 않습니다. 피크 필요량을 먼저 잡은 뒤 후보 모델의 저장량, 실제 운전조건 생산표, 급·배수·전기·통풍 조건을 함께 확인하기 위한 판단도구입니다.</x:v>
      </x:c>
      <x:c r="B22" s="96"/>
      <x:c r="C22" s="96"/>
      <x:c r="D22" s="96"/>
      <x:c r="E22" s="96"/>
    </x:row>
  </x:sheetData>
  <x:mergeCells>
    <x:mergeCell ref="A1:E1"/>
    <x:mergeCell ref="A2:E2"/>
    <x:mergeCell ref="A22:E22"/>
    <x:mergeCell ref="B20:E20"/>
  </x:mergeCells>
  <x:conditionalFormatting sqref="B19:B19">
    <x:cfRule type="cellIs" dxfId="0" priority="1" operator="lessThan">
      <x:formula>0</x:formula>
    </x:cfRule>
    <x:cfRule type="cellIs" dxfId="1" priority="2" operator="greaterThanOrEqual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22" hidden="0" customWidth="1"/>
    <x:col min="3" max="3" width="15" hidden="0" customWidth="1"/>
    <x:col min="4" max="4" width="22" hidden="0" customWidth="1"/>
    <x:col min="5" max="5" width="11" hidden="0" customWidth="1"/>
    <x:col min="6" max="6" width="18" hidden="0" customWidth="1"/>
    <x:col min="7" max="7" width="13" hidden="0" customWidth="1"/>
    <x:col min="8" max="8" width="13" hidden="0" customWidth="1"/>
    <x:col min="9" max="9" width="20" hidden="0" customWidth="1"/>
    <x:col min="10" max="10" width="17" hidden="0" customWidth="1"/>
    <x:col min="11" max="11" width="16" hidden="0" customWidth="1"/>
    <x:col min="12" max="12" width="16" hidden="0" customWidth="1"/>
    <x:col min="13" max="13" width="18" hidden="0" customWidth="1"/>
    <x:col min="14" max="14" width="20" hidden="0" customWidth="1"/>
    <x:col min="15" max="15" width="20" hidden="0" customWidth="1"/>
  </x:cols>
  <x:sheetData>
    <x:row r="1" ht="32" customHeight="1">
      <x:c r="A1" s="70" t="str">
        <x:v>후보 모델 비교 · 하루 제빙량과 저장량을 섞지 않기</x:v>
      </x:c>
      <x:c r="B1" s="70"/>
      <x:c r="C1" s="70"/>
      <x:c r="D1" s="70"/>
      <x:c r="E1" s="70"/>
      <x:c r="F1" s="70"/>
      <x:c r="G1" s="70"/>
      <x:c r="H1" s="70"/>
      <x:c r="I1" s="70"/>
      <x:c r="J1" s="70"/>
      <x:c r="K1" s="70"/>
      <x:c r="L1" s="70"/>
      <x:c r="M1" s="70"/>
      <x:c r="N1" s="70"/>
      <x:c r="O1" s="70"/>
    </x:row>
    <x:row r="2" ht="42" customHeight="1">
      <x:c r="A2" s="71" t="str">
        <x:v>견적서·제품 설명서에 나온 숫자를 같은 칸에 옮겨 비교합니다. '피크 중 예상 보충량'은 일일 제빙량÷24가 아니라 제조사 생산표 또는 실제 측정값을 사용하세요.</x:v>
      </x:c>
      <x:c r="B2" s="71"/>
      <x:c r="C2" s="71"/>
      <x:c r="D2" s="71"/>
      <x:c r="E2" s="71"/>
      <x:c r="F2" s="71"/>
      <x:c r="G2" s="71"/>
      <x:c r="H2" s="71"/>
      <x:c r="I2" s="71"/>
      <x:c r="J2" s="71"/>
      <x:c r="K2" s="71"/>
      <x:c r="L2" s="71"/>
      <x:c r="M2" s="71"/>
      <x:c r="N2" s="71"/>
      <x:c r="O2" s="71"/>
    </x:row>
    <x:row r="3">
      <x:c r="A3" s="90"/>
      <x:c r="B3" s="90"/>
      <x:c r="C3" s="90"/>
      <x:c r="D3" s="90"/>
      <x:c r="E3" s="90"/>
      <x:c r="F3" s="90"/>
      <x:c r="G3" s="90"/>
      <x:c r="H3" s="90"/>
      <x:c r="I3" s="90"/>
      <x:c r="J3" s="90"/>
      <x:c r="K3" s="90"/>
      <x:c r="L3" s="90"/>
      <x:c r="M3" s="90"/>
      <x:c r="N3" s="90"/>
      <x:c r="O3" s="90"/>
    </x:row>
    <x:row r="4" ht="46" customHeight="1">
      <x:c r="A4" s="73" t="str">
        <x:v>후보</x:v>
      </x:c>
      <x:c r="B4" s="73" t="str">
        <x:v>제조사·모델</x:v>
      </x:c>
      <x:c r="C4" s="73" t="str">
        <x:v>표기 일일 제빙량
(kg/24h)</x:v>
      </x:c>
      <x:c r="D4" s="73" t="str">
        <x:v>표기/시험 조건</x:v>
      </x:c>
      <x:c r="E4" s="73" t="str">
        <x:v>저장량
(kg)</x:v>
      </x:c>
      <x:c r="F4" s="73" t="str">
        <x:v>피크 중 예상 보충량
(kg)</x:v>
      </x:c>
      <x:c r="G4" s="73" t="str">
        <x:v>피크 가용량
(kg)</x:v>
      </x:c>
      <x:c r="H4" s="73" t="str">
        <x:v>부족/여유
(kg)</x:v>
      </x:c>
      <x:c r="I4" s="73" t="str">
        <x:v>설치 공간
(W×D×H)</x:v>
      </x:c>
      <x:c r="J4" s="73" t="str">
        <x:v>전원·차단기</x:v>
      </x:c>
      <x:c r="K4" s="73" t="str">
        <x:v>급수</x:v>
      </x:c>
      <x:c r="L4" s="73" t="str">
        <x:v>배수</x:v>
      </x:c>
      <x:c r="M4" s="73" t="str">
        <x:v>통풍·이격</x:v>
      </x:c>
      <x:c r="N4" s="73" t="str">
        <x:v>구매/렌탈 총비용</x:v>
      </x:c>
      <x:c r="O4" s="73" t="str">
        <x:v>A/S·보증</x:v>
      </x:c>
    </x:row>
    <x:row r="5" ht="44" customHeight="1">
      <x:c r="A5" s="91" t="str">
        <x:v>후보 A</x:v>
      </x:c>
      <x:c r="B5" s="108" t="str"/>
      <x:c r="C5" s="92"/>
      <x:c r="D5" s="92" t="str"/>
      <x:c r="E5" s="92"/>
      <x:c r="F5" s="92"/>
      <x:c r="G5" s="109" t="str">
        <x:f>IF(OR(E5="",F5=""),"",E5+F5)</x:f>
      </x:c>
      <x:c r="H5" s="109" t="str">
        <x:f>IF(G5="","",G5-'피크 얼음 계산'!$B$17)</x:f>
      </x:c>
      <x:c r="I5" s="108" t="str"/>
      <x:c r="J5" s="108" t="str"/>
      <x:c r="K5" s="108" t="str"/>
      <x:c r="L5" s="108" t="str"/>
      <x:c r="M5" s="108" t="str"/>
      <x:c r="N5" s="108" t="str"/>
      <x:c r="O5" s="108" t="str"/>
    </x:row>
    <x:row r="6" ht="44" customHeight="1">
      <x:c r="A6" s="91" t="str">
        <x:v>후보 B</x:v>
      </x:c>
      <x:c r="B6" s="108" t="str"/>
      <x:c r="C6" s="92"/>
      <x:c r="D6" s="92" t="str"/>
      <x:c r="E6" s="92"/>
      <x:c r="F6" s="92"/>
      <x:c r="G6" s="109" t="str">
        <x:f>IF(OR(E6="",F6=""),"",E6+F6)</x:f>
      </x:c>
      <x:c r="H6" s="109" t="str">
        <x:f>IF(G6="","",G6-'피크 얼음 계산'!$B$17)</x:f>
      </x:c>
      <x:c r="I6" s="108" t="str"/>
      <x:c r="J6" s="108" t="str"/>
      <x:c r="K6" s="108" t="str"/>
      <x:c r="L6" s="108" t="str"/>
      <x:c r="M6" s="108" t="str"/>
      <x:c r="N6" s="108" t="str"/>
      <x:c r="O6" s="108" t="str"/>
    </x:row>
    <x:row r="7" ht="44" customHeight="1">
      <x:c r="A7" s="91" t="str">
        <x:v>후보 C</x:v>
      </x:c>
      <x:c r="B7" s="108" t="str"/>
      <x:c r="C7" s="92"/>
      <x:c r="D7" s="92" t="str"/>
      <x:c r="E7" s="92"/>
      <x:c r="F7" s="92"/>
      <x:c r="G7" s="109" t="str">
        <x:f>IF(OR(E7="",F7=""),"",E7+F7)</x:f>
      </x:c>
      <x:c r="H7" s="109" t="str">
        <x:f>IF(G7="","",G7-'피크 얼음 계산'!$B$17)</x:f>
      </x:c>
      <x:c r="I7" s="108" t="str"/>
      <x:c r="J7" s="108" t="str"/>
      <x:c r="K7" s="108" t="str"/>
      <x:c r="L7" s="108" t="str"/>
      <x:c r="M7" s="108" t="str"/>
      <x:c r="N7" s="108" t="str"/>
      <x:c r="O7" s="108" t="str"/>
    </x:row>
    <x:row r="8">
      <x:c r="A8" s="90"/>
      <x:c r="B8" s="90"/>
      <x:c r="C8" s="90"/>
      <x:c r="D8" s="90"/>
      <x:c r="E8" s="90"/>
      <x:c r="F8" s="90"/>
      <x:c r="G8" s="90"/>
      <x:c r="H8" s="90"/>
      <x:c r="I8" s="90"/>
      <x:c r="J8" s="90"/>
      <x:c r="K8" s="90"/>
      <x:c r="L8" s="90"/>
      <x:c r="M8" s="90"/>
      <x:c r="N8" s="90"/>
      <x:c r="O8" s="90"/>
    </x:row>
    <x:row r="9">
      <x:c r="A9" s="90"/>
      <x:c r="B9" s="90"/>
      <x:c r="C9" s="90"/>
      <x:c r="D9" s="90"/>
      <x:c r="E9" s="90"/>
      <x:c r="F9" s="90"/>
      <x:c r="G9" s="90"/>
      <x:c r="H9" s="90"/>
      <x:c r="I9" s="90"/>
      <x:c r="J9" s="90"/>
      <x:c r="K9" s="90"/>
      <x:c r="L9" s="90"/>
      <x:c r="M9" s="90"/>
      <x:c r="N9" s="90"/>
      <x:c r="O9" s="90"/>
    </x:row>
    <x:row r="10" ht="54" customHeight="1">
      <x:c r="A10" s="96" t="str">
        <x:v>비교 원칙: 표기 일일 제빙량은 '저장량'이 아닙니다. 같은 모델도 주변 공기·급수 온도 등 운전조건에 따라 실제 생산량이 달라질 수 있으므로, 모델별 공식 생산표와 설치 매뉴얼을 확인한 뒤 값을 채우세요.</x:v>
      </x:c>
      <x:c r="B10" s="96"/>
      <x:c r="C10" s="96"/>
      <x:c r="D10" s="96"/>
      <x:c r="E10" s="96"/>
      <x:c r="F10" s="96"/>
      <x:c r="G10" s="96"/>
      <x:c r="H10" s="96"/>
      <x:c r="I10" s="96"/>
      <x:c r="J10" s="96"/>
      <x:c r="K10" s="96"/>
      <x:c r="L10" s="96"/>
      <x:c r="M10" s="96"/>
      <x:c r="N10" s="96"/>
      <x:c r="O10" s="96"/>
    </x:row>
  </x:sheetData>
  <x:mergeCells>
    <x:mergeCell ref="A1:O1"/>
    <x:mergeCell ref="A2:O2"/>
    <x:mergeCell ref="A10:O10"/>
  </x:mergeCells>
  <x:conditionalFormatting sqref="H5:H7">
    <x:cfRule type="cellIs" dxfId="2" priority="1" operator="lessThan">
      <x:formula>0</x:formula>
    </x:cfRule>
    <x:cfRule type="cellIs" dxfId="3" priority="2" operator="greaterThanOrEqual">
      <x:formula>0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1" hidden="0" customWidth="1"/>
    <x:col min="2" max="2" width="16" hidden="0" customWidth="1"/>
    <x:col min="3" max="3" width="44" hidden="0" customWidth="1"/>
    <x:col min="4" max="4" width="13" hidden="0" customWidth="1"/>
    <x:col min="5" max="5" width="30" hidden="0" customWidth="1"/>
    <x:col min="6" max="6" width="25" hidden="0" customWidth="1"/>
  </x:cols>
  <x:sheetData>
    <x:row r="1" ht="32" customHeight="1">
      <x:c r="A1" s="70" t="str">
        <x:v>설치·인수 체크 · 견적서에 없는 조건까지 확인</x:v>
      </x:c>
      <x:c r="B1" s="70"/>
      <x:c r="C1" s="70"/>
      <x:c r="D1" s="70"/>
      <x:c r="E1" s="70"/>
      <x:c r="F1" s="70"/>
    </x:row>
    <x:row r="2" ht="44" customHeight="1">
      <x:c r="A2" s="71" t="str">
        <x:v>모델마다 요구조건이 다릅니다. 아래 체크는 '확인 항목'이며, 실제 규격·간격·전기·급배수 수치는 반드시 해당 모델 공식 매뉴얼/명판을 기준으로 적으세요.</x:v>
      </x:c>
      <x:c r="B2" s="71"/>
      <x:c r="C2" s="71"/>
      <x:c r="D2" s="71"/>
      <x:c r="E2" s="71"/>
      <x:c r="F2" s="71"/>
    </x:row>
    <x:row r="3">
      <x:c r="A3" s="90"/>
      <x:c r="B3" s="90"/>
      <x:c r="C3" s="90"/>
      <x:c r="D3" s="90"/>
      <x:c r="E3" s="90"/>
      <x:c r="F3" s="90"/>
    </x:row>
    <x:row r="4" ht="34" customHeight="1">
      <x:c r="A4" s="73" t="str">
        <x:v>구간</x:v>
      </x:c>
      <x:c r="B4" s="73" t="str">
        <x:v>점검 항목</x:v>
      </x:c>
      <x:c r="C4" s="73" t="str">
        <x:v>확인할 내용</x:v>
      </x:c>
      <x:c r="D4" s="73" t="str">
        <x:v>상태</x:v>
      </x:c>
      <x:c r="E4" s="73" t="str">
        <x:v>우리 매장 기록</x:v>
      </x:c>
      <x:c r="F4" s="73" t="str">
        <x:v>근거/문서</x:v>
      </x:c>
    </x:row>
    <x:row r="5" ht="42" customHeight="1">
      <x:c r="A5" s="91" t="str">
        <x:v>위치</x:v>
      </x:c>
      <x:c r="B5" s="91" t="str">
        <x:v>운전 온도</x:v>
      </x:c>
      <x:c r="C5" s="91" t="str">
        <x:v>주변 공기·급수 온도 범위가 모델 허용범위 안인지</x:v>
      </x:c>
      <x:c r="D5" s="91" t="str">
        <x:v>미확인</x:v>
      </x:c>
      <x:c r="E5" s="91" t="str"/>
      <x:c r="F5" s="91" t="str">
        <x:v>모델 설치 매뉴얼</x:v>
      </x:c>
    </x:row>
    <x:row r="6" ht="42" customHeight="1">
      <x:c r="A6" s="91" t="str">
        <x:v>위치</x:v>
      </x:c>
      <x:c r="B6" s="91" t="str">
        <x:v>열원</x:v>
      </x:c>
      <x:c r="C6" s="91" t="str">
        <x:v>오븐·그릴 등 고열 장비와 가까워 성능을 떨어뜨리지 않는지</x:v>
      </x:c>
      <x:c r="D6" s="91" t="str">
        <x:v>미확인</x:v>
      </x:c>
      <x:c r="E6" s="91" t="str"/>
      <x:c r="F6" s="91" t="str">
        <x:v>모델 설치 매뉴얼</x:v>
      </x:c>
    </x:row>
    <x:row r="7" ht="42" customHeight="1">
      <x:c r="A7" s="91" t="str">
        <x:v>위치</x:v>
      </x:c>
      <x:c r="B7" s="91" t="str">
        <x:v>통풍·이격</x:v>
      </x:c>
      <x:c r="C7" s="91" t="str">
        <x:v>흡·배기 방향과 서비스 공간, 모델별 이격거리 확보</x:v>
      </x:c>
      <x:c r="D7" s="91" t="str">
        <x:v>미확인</x:v>
      </x:c>
      <x:c r="E7" s="91" t="str"/>
      <x:c r="F7" s="91" t="str">
        <x:v>모델 설치 매뉴얼</x:v>
      </x:c>
    </x:row>
    <x:row r="8" ht="42" customHeight="1">
      <x:c r="A8" s="91" t="str">
        <x:v>전기</x:v>
      </x:c>
      <x:c r="B8" s="91" t="str">
        <x:v>전원·접지</x:v>
      </x:c>
      <x:c r="C8" s="91" t="str">
        <x:v>명판 전압·용량·전용회로·접지 요구 확인</x:v>
      </x:c>
      <x:c r="D8" s="91" t="str">
        <x:v>미확인</x:v>
      </x:c>
      <x:c r="E8" s="91" t="str"/>
      <x:c r="F8" s="91" t="str">
        <x:v>명판/전기 시방</x:v>
      </x:c>
    </x:row>
    <x:row r="9" ht="42" customHeight="1">
      <x:c r="A9" s="91" t="str">
        <x:v>급수</x:v>
      </x:c>
      <x:c r="B9" s="91" t="str">
        <x:v>인입·차단</x:v>
      </x:c>
      <x:c r="C9" s="91" t="str">
        <x:v>급수 규격, 차단밸브, 수질/필터 조건 확인</x:v>
      </x:c>
      <x:c r="D9" s="91" t="str">
        <x:v>미확인</x:v>
      </x:c>
      <x:c r="E9" s="91" t="str"/>
      <x:c r="F9" s="91" t="str">
        <x:v>모델 설치 매뉴얼</x:v>
      </x:c>
    </x:row>
    <x:row r="10" ht="42" customHeight="1">
      <x:c r="A10" s="91" t="str">
        <x:v>배수</x:v>
      </x:c>
      <x:c r="B10" s="91" t="str">
        <x:v>배수 경로</x:v>
      </x:c>
      <x:c r="C10" s="91" t="str">
        <x:v>배수 규격·기울기·역류 방지/에어갭 등 요구 확인</x:v>
      </x:c>
      <x:c r="D10" s="91" t="str">
        <x:v>미확인</x:v>
      </x:c>
      <x:c r="E10" s="91" t="str"/>
      <x:c r="F10" s="91" t="str">
        <x:v>모델 설치 매뉴얼</x:v>
      </x:c>
    </x:row>
    <x:row r="11" ht="42" customHeight="1">
      <x:c r="A11" s="91" t="str">
        <x:v>서비스</x:v>
      </x:c>
      <x:c r="B11" s="91" t="str">
        <x:v>정비 동선</x:v>
      </x:c>
      <x:c r="C11" s="91" t="str">
        <x:v>장비를 빼거나 패널을 열 수 있는 공간과 배관 여유</x:v>
      </x:c>
      <x:c r="D11" s="91" t="str">
        <x:v>미확인</x:v>
      </x:c>
      <x:c r="E11" s="91" t="str"/>
      <x:c r="F11" s="91" t="str">
        <x:v>설치 도면</x:v>
      </x:c>
    </x:row>
    <x:row r="12" ht="42" customHeight="1">
      <x:c r="A12" s="91" t="str">
        <x:v>설치</x:v>
      </x:c>
      <x:c r="B12" s="91" t="str">
        <x:v>수평·바닥</x:v>
      </x:c>
      <x:c r="C12" s="91" t="str">
        <x:v>견고하고 수평인 바닥, 누수 발생 시 대응 가능성</x:v>
      </x:c>
      <x:c r="D12" s="91" t="str">
        <x:v>미확인</x:v>
      </x:c>
      <x:c r="E12" s="91" t="str"/>
      <x:c r="F12" s="91" t="str">
        <x:v>설치 도면</x:v>
      </x:c>
    </x:row>
    <x:row r="13" ht="42" customHeight="1">
      <x:c r="A13" s="91" t="str">
        <x:v>인수</x:v>
      </x:c>
      <x:c r="B13" s="91" t="str">
        <x:v>시운전</x:v>
      </x:c>
      <x:c r="C13" s="91" t="str">
        <x:v>누수·제빙·저장고 감지·이상음 등 인수 시 확인</x:v>
      </x:c>
      <x:c r="D13" s="91" t="str">
        <x:v>미확인</x:v>
      </x:c>
      <x:c r="E13" s="91" t="str"/>
      <x:c r="F13" s="91" t="str">
        <x:v>인수 체크</x:v>
      </x:c>
    </x:row>
    <x:row r="14" ht="42" customHeight="1">
      <x:c r="A14" s="91" t="str">
        <x:v>위생</x:v>
      </x:c>
      <x:c r="B14" s="91" t="str">
        <x:v>청소·살균</x:v>
      </x:c>
      <x:c r="C14" s="91" t="str">
        <x:v>제조사 절차·주기와 매장 위생관리 책임자 확인</x:v>
      </x:c>
      <x:c r="D14" s="91" t="str">
        <x:v>미확인</x:v>
      </x:c>
      <x:c r="E14" s="91" t="str"/>
      <x:c r="F14" s="91" t="str">
        <x:v>매뉴얼/식약처 안내</x:v>
      </x:c>
    </x:row>
    <x:row r="15" ht="42" customHeight="1">
      <x:c r="A15" s="91" t="str">
        <x:v>A/S</x:v>
      </x:c>
      <x:c r="B15" s="91" t="str">
        <x:v>보증·출장</x:v>
      </x:c>
      <x:c r="C15" s="91" t="str">
        <x:v>보증기간, 출장비, 주말/야간 대응, 부품 공급 확인</x:v>
      </x:c>
      <x:c r="D15" s="91" t="str">
        <x:v>미확인</x:v>
      </x:c>
      <x:c r="E15" s="91" t="str"/>
      <x:c r="F15" s="91" t="str">
        <x:v>보증서/견적서</x:v>
      </x:c>
    </x:row>
    <x:row r="16" ht="42" customHeight="1">
      <x:c r="A16" s="91" t="str">
        <x:v>계약</x:v>
      </x:c>
      <x:c r="B16" s="91" t="str">
        <x:v>총비용·해지</x:v>
      </x:c>
      <x:c r="C16" s="91" t="str">
        <x:v>구매/렌탈 총액, 약정·해지, 소모품·필터 비용 확인</x:v>
      </x:c>
      <x:c r="D16" s="91" t="str">
        <x:v>미확인</x:v>
      </x:c>
      <x:c r="E16" s="91" t="str"/>
      <x:c r="F16" s="91" t="str">
        <x:v>계약서/견적서</x:v>
      </x:c>
    </x:row>
  </x:sheetData>
  <x:mergeCells>
    <x:mergeCell ref="A1:F1"/>
    <x:mergeCell ref="A2:F2"/>
  </x:mergeCells>
  <x:conditionalFormatting sqref="D5:D16">
    <x:cfRule type="expression" dxfId="4" priority="1">
      <x:formula>D5="PASS"</x:formula>
    </x:cfRule>
    <x:cfRule type="expression" dxfId="5" priority="2">
      <x:formula>D5="보완필요"</x:formula>
    </x:cfRule>
    <x:cfRule type="expression" dxfId="6" priority="3">
      <x:formula>D5="확인중"</x:formula>
    </x:cfRule>
  </x:conditionalFormatting>
  <x:dataValidations count="1">
    <x:dataValidation type="list" sqref="D5:D16">
      <x:formula1>"미확인,확인중,PASS,보완필요"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4" hidden="0" customWidth="1"/>
    <x:col min="3" max="3" width="48" hidden="0" customWidth="1"/>
    <x:col min="4" max="4" width="60" hidden="0" customWidth="1"/>
  </x:cols>
  <x:sheetData>
    <x:row r="1" ht="32" customHeight="1">
      <x:c r="A1" s="70" t="str">
        <x:v>ICE PEAK MAP 사용법 · 공식자료</x:v>
      </x:c>
      <x:c r="B1" s="70"/>
      <x:c r="C1" s="70"/>
      <x:c r="D1" s="70"/>
    </x:row>
    <x:row r="2">
      <x:c r="A2" s="90"/>
      <x:c r="B2" s="90"/>
      <x:c r="C2" s="90"/>
      <x:c r="D2" s="90"/>
    </x:row>
    <x:row r="3" ht="38" customHeight="1">
      <x:c r="A3" s="73" t="str">
        <x:v>순서</x:v>
      </x:c>
      <x:c r="B3" s="73" t="str">
        <x:v>무엇을 하나</x:v>
      </x:c>
      <x:c r="C3" s="73" t="str">
        <x:v>판단 기준</x:v>
      </x:c>
      <x:c r="D3" s="73" t="str">
        <x:v>주의</x:v>
      </x:c>
    </x:row>
    <x:row r="4" ht="38" customHeight="1">
      <x:c r="A4" s="91" t="str">
        <x:v>1</x:v>
      </x:c>
      <x:c r="B4" s="91" t="str">
        <x:v>피크 1시간 주문 수와 실제 잔당 얼음량 측정</x:v>
      </x:c>
      <x:c r="C4" s="91" t="str">
        <x:v>우리 매장 실측값 우선</x:v>
      </x:c>
      <x:c r="D4" s="91" t="str">
        <x:v>인터넷 평균값을 정답처럼 쓰지 않기</x:v>
      </x:c>
    </x:row>
    <x:row r="5" ht="38" customHeight="1">
      <x:c r="A5" s="91" t="str">
        <x:v>2</x:v>
      </x:c>
      <x:c r="B5" s="91" t="str">
        <x:v>물·주류·조리 등 피크시간 추가 사용량 합산</x:v>
      </x:c>
      <x:c r="C5" s="91" t="str">
        <x:v>중복 없이 kg로 통일</x:v>
      </x:c>
      <x:c r="D5" s="91" t="str">
        <x:v>하루 전체보다 가장 부족해지는 시간대 확인</x:v>
      </x:c>
    </x:row>
    <x:row r="6" ht="38" customHeight="1">
      <x:c r="A6" s="91" t="str">
        <x:v>3</x:v>
      </x:c>
      <x:c r="B6" s="91" t="str">
        <x:v>시작 저장량 + 피크 중 보충량과 비교</x:v>
      </x:c>
      <x:c r="C6" s="91" t="str">
        <x:v>부족/여유 kg 확인</x:v>
      </x:c>
      <x:c r="D6" s="91" t="str">
        <x:v>일일 제빙량÷24를 보장 생산량처럼 쓰지 않기</x:v>
      </x:c>
    </x:row>
    <x:row r="7" ht="38" customHeight="1">
      <x:c r="A7" s="91" t="str">
        <x:v>4</x:v>
      </x:c>
      <x:c r="B7" s="91" t="str">
        <x:v>후보 A/B/C의 저장량·조건·설치 시방 입력</x:v>
      </x:c>
      <x:c r="C7" s="91" t="str">
        <x:v>같은 기준으로 견적 비교</x:v>
      </x:c>
      <x:c r="D7" s="91" t="str">
        <x:v>표기 제빙량과 저장량 구분</x:v>
      </x:c>
    </x:row>
    <x:row r="8" ht="38" customHeight="1">
      <x:c r="A8" s="91" t="str">
        <x:v>5</x:v>
      </x:c>
      <x:c r="B8" s="91" t="str">
        <x:v>설치·위생·A/S·계약 체크</x:v>
      </x:c>
      <x:c r="C8" s="91" t="str">
        <x:v>미확인 0개 목표</x:v>
      </x:c>
      <x:c r="D8" s="91" t="str">
        <x:v>모델 공식 매뉴얼과 계약서 우선</x:v>
      </x:c>
    </x:row>
    <x:row r="9">
      <x:c r="A9" s="90"/>
      <x:c r="B9" s="90"/>
      <x:c r="C9" s="90"/>
      <x:c r="D9" s="90"/>
    </x:row>
    <x:row r="10">
      <x:c r="A10" s="73" t="str">
        <x:v>출처</x:v>
      </x:c>
      <x:c r="B10" s="73" t="str">
        <x:v>기관/제조사</x:v>
      </x:c>
      <x:c r="C10" s="73" t="str">
        <x:v>확인한 핵심</x:v>
      </x:c>
      <x:c r="D10" s="73" t="str">
        <x:v>URL</x:v>
      </x:c>
    </x:row>
    <x:row r="11" ht="54" customHeight="1">
      <x:c r="A11" s="91" t="str">
        <x:v>제빙기 위생관리 안내서</x:v>
      </x:c>
      <x:c r="B11" s="91" t="str">
        <x:v>식품의약품안전처</x:v>
      </x:c>
      <x:c r="C11" s="91" t="str">
        <x:v>제빙기 위생관리를 위한 공식 안내서 공개</x:v>
      </x:c>
      <x:c r="D11" s="91" t="str">
        <x:v>https://www.mfds.go.kr/brd/m_218/view.do?seq=33594</x:v>
      </x:c>
    </x:row>
    <x:row r="12" ht="54" customHeight="1">
      <x:c r="A12" s="91" t="str">
        <x:v>KML 설치 매뉴얼</x:v>
      </x:c>
      <x:c r="B12" s="91" t="str">
        <x:v>Hoshizaki</x:v>
      </x:c>
      <x:c r="C12" s="91" t="str">
        <x:v>운전 온도·통풍·전기·급배수 요구가 모델 매뉴얼에 구체적으로 제시됨</x:v>
      </x:c>
      <x:c r="D12" s="91" t="str">
        <x:v>https://www.hoshizaki.com/docs/manuals/KML_325_500_700M_J_inst.pdf</x:v>
      </x:c>
    </x:row>
    <x:row r="13" ht="54" customHeight="1">
      <x:c r="A13" s="91" t="str">
        <x:v>Ice Production Check</x:v>
      </x:c>
      <x:c r="B13" s="91" t="str">
        <x:v>Manitowoc Ice</x:v>
      </x:c>
      <x:c r="C13" s="91" t="str">
        <x:v>제빙량은 주변 공기와 급수 온도에 직접 영향을 받는다고 설명</x:v>
      </x:c>
      <x:c r="D13" s="91" t="str">
        <x:v>https://www.manitowocice.com/asset/?id=mnkwcd&amp;prefLang=en&amp;regions=us</x:v>
      </x:c>
    </x:row>
    <x:row r="14">
      <x:c r="A14" s="90"/>
      <x:c r="B14" s="90"/>
      <x:c r="C14" s="90"/>
      <x:c r="D14" s="90"/>
    </x:row>
    <x:row r="15">
      <x:c r="A15" s="93" t="str">
        <x:v>제작 기준일</x:v>
      </x:c>
      <x:c r="B15" s="96" t="str">
        <x:v>2026-09-06</x:v>
      </x:c>
      <x:c r="C15" s="90"/>
      <x:c r="D15" s="90"/>
    </x:row>
    <x:row r="16">
      <x:c r="A16" s="93" t="str">
        <x:v>중요</x:v>
      </x:c>
      <x:c r="B16" s="96" t="str">
        <x:v>이 파일은 특정 모델 구매 추천서가 아니라 계약 전 판단도구입니다.</x:v>
      </x:c>
      <x:c r="C16" s="90"/>
      <x:c r="D16" s="90"/>
    </x:row>
  </x:sheetData>
  <x:mergeCells>
    <x:mergeCell ref="A1:D1"/>
  </x:mergeCells>
  <x:pageMargins left="0.7" right="0.7" top="0.75" bottom="0.75" header="0.3" footer="0.3"/>
</x:worksheet>
</file>